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36" i="1" l="1"/>
  <c r="S5" i="1"/>
  <c r="N8" i="1" l="1"/>
  <c r="N6" i="1"/>
  <c r="N5" i="1"/>
  <c r="N7" i="1"/>
  <c r="N12" i="1"/>
  <c r="N17" i="1"/>
  <c r="N14" i="1"/>
  <c r="N15" i="1"/>
  <c r="N13" i="1"/>
  <c r="N16" i="1"/>
  <c r="N9" i="1"/>
  <c r="O7" i="1" l="1"/>
  <c r="S7" i="1" s="1"/>
  <c r="O12" i="1"/>
  <c r="S12" i="1" s="1"/>
  <c r="O13" i="1"/>
  <c r="S13" i="1" s="1"/>
  <c r="O15" i="1"/>
  <c r="S15" i="1" s="1"/>
  <c r="O14" i="1"/>
  <c r="S14" i="1" s="1"/>
  <c r="O16" i="1"/>
  <c r="S16" i="1" s="1"/>
  <c r="O17" i="1"/>
  <c r="S17" i="1" s="1"/>
  <c r="O5" i="1"/>
  <c r="O6" i="1"/>
  <c r="S6" i="1" s="1"/>
  <c r="O9" i="1"/>
  <c r="S9" i="1" s="1"/>
  <c r="O8" i="1"/>
  <c r="S8" i="1" s="1"/>
  <c r="T9" i="1" l="1"/>
  <c r="T8" i="1"/>
  <c r="T5" i="1"/>
  <c r="T6" i="1"/>
  <c r="T7" i="1"/>
</calcChain>
</file>

<file path=xl/sharedStrings.xml><?xml version="1.0" encoding="utf-8"?>
<sst xmlns="http://schemas.openxmlformats.org/spreadsheetml/2006/main" count="75" uniqueCount="67">
  <si>
    <t>МБОУ "Бычинская ООШ"</t>
  </si>
  <si>
    <t>"СССР"</t>
  </si>
  <si>
    <t>"Спарта"</t>
  </si>
  <si>
    <t>"Десантники"</t>
  </si>
  <si>
    <t>МБОУ «Паршаковская СОШ»</t>
  </si>
  <si>
    <t>"ПАТРИОТ"</t>
  </si>
  <si>
    <t>МАОУ СОШ № 8</t>
  </si>
  <si>
    <t>"Родина"</t>
  </si>
  <si>
    <t>МБОУ «Верх-Язьвинская СОШ»</t>
  </si>
  <si>
    <t>Образовательное
учреждение</t>
  </si>
  <si>
    <t>"Вишера"</t>
  </si>
  <si>
    <t>"Орлята"</t>
  </si>
  <si>
    <t>"КАМЕЛОТ"</t>
  </si>
  <si>
    <t>"Кадетские сердца"</t>
  </si>
  <si>
    <t>"Патриот"</t>
  </si>
  <si>
    <t>МАОУ ДО ЦДО</t>
  </si>
  <si>
    <t>МАОУ ООШ № 4</t>
  </si>
  <si>
    <t>Время</t>
  </si>
  <si>
    <t>АКМ</t>
  </si>
  <si>
    <t>Снаряжение магазина</t>
  </si>
  <si>
    <t>Ползком</t>
  </si>
  <si>
    <t>Перешагивание</t>
  </si>
  <si>
    <t>Стрельба</t>
  </si>
  <si>
    <t>ОЗК</t>
  </si>
  <si>
    <t>Название
команды</t>
  </si>
  <si>
    <t>Штрафы</t>
  </si>
  <si>
    <t>1 штраф =</t>
  </si>
  <si>
    <t>сек.</t>
  </si>
  <si>
    <t>Время с учётом штрафов</t>
  </si>
  <si>
    <t>Визитка, место</t>
  </si>
  <si>
    <t>Итоговый протокол
муниципального военно-патриотического фестиваля
"Наследники Победы"
дер. Паршакова, МБОУ "Паршаковская СОШ", 9 - 10 ноября 2017 год</t>
  </si>
  <si>
    <t>Старшая возрастная группа (15 - 17 лет)</t>
  </si>
  <si>
    <t>Младшая возрастная группа (11 - 14 лет)</t>
  </si>
  <si>
    <t>Квест</t>
  </si>
  <si>
    <t>Квест-игра, место</t>
  </si>
  <si>
    <t>Боево йлист, место</t>
  </si>
  <si>
    <t>Конкурс песни, место</t>
  </si>
  <si>
    <t>Сумма мест</t>
  </si>
  <si>
    <t>Итоговое место</t>
  </si>
  <si>
    <t>Коряковцев Л.Э.</t>
  </si>
  <si>
    <t>КГАПОУ «УПТ»</t>
  </si>
  <si>
    <t>преподаватель КГАПОУ «УПТ»</t>
  </si>
  <si>
    <t>Антипина В.Н.</t>
  </si>
  <si>
    <t>Кичигина Е.В.</t>
  </si>
  <si>
    <t>Петрова Г.Н.</t>
  </si>
  <si>
    <t>учитель истории, заместитель директора по УВР</t>
  </si>
  <si>
    <t>Останина Н.О.</t>
  </si>
  <si>
    <t>учитель МБОУ С(К)ШИ</t>
  </si>
  <si>
    <t>учитель физической культуры МАОУ СОШ № 8</t>
  </si>
  <si>
    <t>Опарин А.А.</t>
  </si>
  <si>
    <t>Ильиных Т.В.</t>
  </si>
  <si>
    <t>педагог-организатор МАОУ СОШ № 8</t>
  </si>
  <si>
    <t>Собянина С.Е.</t>
  </si>
  <si>
    <t>учитель русского языка и литературы МАОУ СОШ № 8</t>
  </si>
  <si>
    <t>Паршакова С.В.</t>
  </si>
  <si>
    <t>учитель МБОУ «Паршаковская СОШ»</t>
  </si>
  <si>
    <t>Собянина М.А.</t>
  </si>
  <si>
    <t>Представитель
команды</t>
  </si>
  <si>
    <t>Должность
представителякоманды</t>
  </si>
  <si>
    <t>Собянина Т.И.</t>
  </si>
  <si>
    <t>учиетль МАОУ ООШ № 4</t>
  </si>
  <si>
    <t>Полоса препятствий, место</t>
  </si>
  <si>
    <t>Главный судья Фестиваля</t>
  </si>
  <si>
    <t>А.Н. Ильиных</t>
  </si>
  <si>
    <t>Главный секретарь Фестиваля</t>
  </si>
  <si>
    <t>И.А. Кадыш</t>
  </si>
  <si>
    <t>"Школа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</si>
</sst>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20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zoomScale="70" zoomScaleNormal="70" workbookViewId="0">
      <selection activeCell="F5" sqref="F1:N1048576"/>
    </sheetView>
  </sheetViews>
  <sheetFormatPr defaultRowHeight="15.75" x14ac:dyDescent="0.25"/>
  <cols>
    <col min="1" max="1" width="20.140625" style="2" customWidth="1"/>
    <col min="2" max="2" width="34.85546875" style="2" customWidth="1"/>
    <col min="3" max="3" width="18.85546875" style="2" customWidth="1"/>
    <col min="4" max="4" width="56.5703125" style="2" customWidth="1"/>
    <col min="5" max="5" width="6" style="1" customWidth="1"/>
    <col min="6" max="14" width="9.140625" style="3" hidden="1" customWidth="1"/>
    <col min="15" max="15" width="9.140625" style="1" customWidth="1"/>
    <col min="16" max="17" width="7" style="1" customWidth="1"/>
    <col min="18" max="18" width="5.140625" style="1" customWidth="1"/>
    <col min="19" max="20" width="9.140625" style="1"/>
    <col min="21" max="16384" width="9.140625" style="2"/>
  </cols>
  <sheetData>
    <row r="1" spans="1:20" ht="73.5" customHeight="1" x14ac:dyDescent="0.2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" t="s">
        <v>26</v>
      </c>
      <c r="R1" s="12">
        <v>3.472222222222222E-3</v>
      </c>
      <c r="S1" s="1" t="s">
        <v>27</v>
      </c>
    </row>
    <row r="2" spans="1:20" s="1" customFormat="1" ht="27.75" customHeight="1" x14ac:dyDescent="0.25">
      <c r="A2" s="22" t="s">
        <v>24</v>
      </c>
      <c r="B2" s="22" t="s">
        <v>9</v>
      </c>
      <c r="C2" s="14" t="s">
        <v>57</v>
      </c>
      <c r="D2" s="14" t="s">
        <v>58</v>
      </c>
      <c r="E2" s="23" t="s">
        <v>29</v>
      </c>
      <c r="F2" s="23" t="s">
        <v>17</v>
      </c>
      <c r="G2" s="21" t="s">
        <v>25</v>
      </c>
      <c r="H2" s="21"/>
      <c r="I2" s="21"/>
      <c r="J2" s="21"/>
      <c r="K2" s="21"/>
      <c r="L2" s="21"/>
      <c r="M2" s="21"/>
      <c r="N2" s="20" t="s">
        <v>28</v>
      </c>
      <c r="O2" s="20" t="s">
        <v>61</v>
      </c>
      <c r="P2" s="20" t="s">
        <v>34</v>
      </c>
      <c r="Q2" s="20" t="s">
        <v>35</v>
      </c>
      <c r="R2" s="20" t="s">
        <v>36</v>
      </c>
      <c r="S2" s="20" t="s">
        <v>37</v>
      </c>
      <c r="T2" s="20" t="s">
        <v>38</v>
      </c>
    </row>
    <row r="3" spans="1:20" s="1" customFormat="1" ht="101.25" customHeight="1" x14ac:dyDescent="0.25">
      <c r="A3" s="22"/>
      <c r="B3" s="22"/>
      <c r="C3" s="15"/>
      <c r="D3" s="15"/>
      <c r="E3" s="23"/>
      <c r="F3" s="23"/>
      <c r="G3" s="11" t="s">
        <v>18</v>
      </c>
      <c r="H3" s="9" t="s">
        <v>19</v>
      </c>
      <c r="I3" s="11" t="s">
        <v>20</v>
      </c>
      <c r="J3" s="11" t="s">
        <v>18</v>
      </c>
      <c r="K3" s="11" t="s">
        <v>21</v>
      </c>
      <c r="L3" s="9" t="s">
        <v>22</v>
      </c>
      <c r="M3" s="9" t="s">
        <v>23</v>
      </c>
      <c r="N3" s="20"/>
      <c r="O3" s="20"/>
      <c r="P3" s="20" t="s">
        <v>33</v>
      </c>
      <c r="Q3" s="20"/>
      <c r="R3" s="20"/>
      <c r="S3" s="20"/>
      <c r="T3" s="20"/>
    </row>
    <row r="4" spans="1:20" s="7" customFormat="1" ht="24.95" customHeight="1" x14ac:dyDescent="0.25">
      <c r="A4" s="17" t="s">
        <v>31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/>
    </row>
    <row r="5" spans="1:20" ht="24.95" customHeight="1" x14ac:dyDescent="0.25">
      <c r="A5" s="4" t="s">
        <v>5</v>
      </c>
      <c r="B5" s="4" t="s">
        <v>6</v>
      </c>
      <c r="C5" s="4" t="s">
        <v>50</v>
      </c>
      <c r="D5" s="4" t="s">
        <v>51</v>
      </c>
      <c r="E5" s="10">
        <v>1</v>
      </c>
      <c r="F5" s="5">
        <v>0.20972222222222223</v>
      </c>
      <c r="G5" s="6"/>
      <c r="H5" s="6"/>
      <c r="I5" s="6">
        <v>1</v>
      </c>
      <c r="J5" s="6"/>
      <c r="K5" s="6"/>
      <c r="L5" s="6">
        <v>4</v>
      </c>
      <c r="M5" s="6"/>
      <c r="N5" s="5">
        <f>F5+$R$1*SUM(G5:M5)</f>
        <v>0.22708333333333333</v>
      </c>
      <c r="O5" s="10">
        <f>RANK(N5,$N$5:$N$9,1)</f>
        <v>1</v>
      </c>
      <c r="P5" s="10">
        <v>2</v>
      </c>
      <c r="Q5" s="10">
        <v>1</v>
      </c>
      <c r="R5" s="10">
        <v>2</v>
      </c>
      <c r="S5" s="10">
        <f>SUM(E5,O5:R5)</f>
        <v>7</v>
      </c>
      <c r="T5" s="10">
        <f>RANK(S5,$S$5:$S$9,1)</f>
        <v>1</v>
      </c>
    </row>
    <row r="6" spans="1:20" ht="24.95" customHeight="1" x14ac:dyDescent="0.25">
      <c r="A6" s="4" t="s">
        <v>3</v>
      </c>
      <c r="B6" s="4" t="s">
        <v>4</v>
      </c>
      <c r="C6" s="4" t="s">
        <v>54</v>
      </c>
      <c r="D6" s="4" t="s">
        <v>55</v>
      </c>
      <c r="E6" s="10">
        <v>5</v>
      </c>
      <c r="F6" s="5">
        <v>0.22152777777777777</v>
      </c>
      <c r="G6" s="6"/>
      <c r="H6" s="6"/>
      <c r="I6" s="6"/>
      <c r="J6" s="6"/>
      <c r="K6" s="6"/>
      <c r="L6" s="6"/>
      <c r="M6" s="6">
        <v>6</v>
      </c>
      <c r="N6" s="5">
        <f>F6+$R$1*SUM(G6:M6)</f>
        <v>0.24236111111111111</v>
      </c>
      <c r="O6" s="10">
        <f>RANK(N6,$N$5:$N$9,1)</f>
        <v>2</v>
      </c>
      <c r="P6" s="10">
        <v>1</v>
      </c>
      <c r="Q6" s="10">
        <v>2</v>
      </c>
      <c r="R6" s="10">
        <v>1</v>
      </c>
      <c r="S6" s="10">
        <f>SUM(E6,O6:R6)</f>
        <v>11</v>
      </c>
      <c r="T6" s="10">
        <f>RANK(S6,$S$5:$S$9,1)</f>
        <v>2</v>
      </c>
    </row>
    <row r="7" spans="1:20" ht="24.95" customHeight="1" x14ac:dyDescent="0.25">
      <c r="A7" s="4" t="s">
        <v>7</v>
      </c>
      <c r="B7" s="4" t="s">
        <v>8</v>
      </c>
      <c r="C7" s="4" t="s">
        <v>43</v>
      </c>
      <c r="D7" s="4" t="s">
        <v>55</v>
      </c>
      <c r="E7" s="10">
        <v>2</v>
      </c>
      <c r="F7" s="5">
        <v>0.24583333333333335</v>
      </c>
      <c r="G7" s="6"/>
      <c r="H7" s="6"/>
      <c r="I7" s="6">
        <v>1</v>
      </c>
      <c r="J7" s="6"/>
      <c r="K7" s="6"/>
      <c r="L7" s="6">
        <v>2</v>
      </c>
      <c r="M7" s="6"/>
      <c r="N7" s="5">
        <f>F7+$R$1*SUM(G7:M7)</f>
        <v>0.25625000000000003</v>
      </c>
      <c r="O7" s="10">
        <f>RANK(N7,$N$5:$N$9,1)</f>
        <v>3</v>
      </c>
      <c r="P7" s="10">
        <v>4</v>
      </c>
      <c r="Q7" s="10">
        <v>3</v>
      </c>
      <c r="R7" s="10">
        <v>3</v>
      </c>
      <c r="S7" s="10">
        <f>SUM(E7,O7:R7)</f>
        <v>15</v>
      </c>
      <c r="T7" s="10">
        <f>RANK(S7,$S$5:$S$9,1)</f>
        <v>3</v>
      </c>
    </row>
    <row r="8" spans="1:20" ht="24.95" customHeight="1" x14ac:dyDescent="0.25">
      <c r="A8" s="4" t="s">
        <v>2</v>
      </c>
      <c r="B8" s="4" t="s">
        <v>40</v>
      </c>
      <c r="C8" s="4" t="s">
        <v>39</v>
      </c>
      <c r="D8" s="4" t="s">
        <v>41</v>
      </c>
      <c r="E8" s="10">
        <v>3</v>
      </c>
      <c r="F8" s="5">
        <v>0.29097222222222224</v>
      </c>
      <c r="G8" s="6">
        <v>2</v>
      </c>
      <c r="H8" s="6"/>
      <c r="I8" s="6"/>
      <c r="J8" s="6"/>
      <c r="K8" s="6">
        <v>1</v>
      </c>
      <c r="L8" s="6">
        <v>4</v>
      </c>
      <c r="M8" s="6"/>
      <c r="N8" s="5">
        <f>F8+$R$1*SUM(G8:M8)</f>
        <v>0.31527777777777777</v>
      </c>
      <c r="O8" s="10">
        <f>RANK(N8,$N$5:$N$9,1)</f>
        <v>5</v>
      </c>
      <c r="P8" s="10">
        <v>3</v>
      </c>
      <c r="Q8" s="10">
        <v>4</v>
      </c>
      <c r="R8" s="10">
        <v>4</v>
      </c>
      <c r="S8" s="10">
        <f>SUM(E8,O8:R8)</f>
        <v>19</v>
      </c>
      <c r="T8" s="10">
        <f>RANK(S8,$S$5:$S$9,1)</f>
        <v>4</v>
      </c>
    </row>
    <row r="9" spans="1:20" ht="24.95" customHeight="1" x14ac:dyDescent="0.25">
      <c r="A9" s="4" t="s">
        <v>1</v>
      </c>
      <c r="B9" s="4" t="s">
        <v>0</v>
      </c>
      <c r="C9" s="4" t="s">
        <v>44</v>
      </c>
      <c r="D9" s="4" t="s">
        <v>45</v>
      </c>
      <c r="E9" s="10">
        <v>4</v>
      </c>
      <c r="F9" s="5">
        <v>0.28333333333333333</v>
      </c>
      <c r="G9" s="6"/>
      <c r="H9" s="6"/>
      <c r="I9" s="6"/>
      <c r="J9" s="6"/>
      <c r="K9" s="6">
        <v>2</v>
      </c>
      <c r="L9" s="6">
        <v>5</v>
      </c>
      <c r="M9" s="6"/>
      <c r="N9" s="5">
        <f>F9+$R$1*SUM(G9:M9)</f>
        <v>0.30763888888888891</v>
      </c>
      <c r="O9" s="10">
        <f>RANK(N9,$N$5:$N$9,1)</f>
        <v>4</v>
      </c>
      <c r="P9" s="10">
        <v>5</v>
      </c>
      <c r="Q9" s="10">
        <v>2</v>
      </c>
      <c r="R9" s="10">
        <v>5</v>
      </c>
      <c r="S9" s="10">
        <f>SUM(E9,O9:R9)</f>
        <v>20</v>
      </c>
      <c r="T9" s="10">
        <f>RANK(S9,$S$5:$S$9,1)</f>
        <v>5</v>
      </c>
    </row>
    <row r="10" spans="1:20" ht="24.95" customHeight="1" x14ac:dyDescent="0.25">
      <c r="A10" s="4"/>
      <c r="B10" s="4"/>
      <c r="C10" s="4"/>
      <c r="D10" s="4"/>
      <c r="E10" s="10"/>
      <c r="F10" s="5"/>
      <c r="G10" s="6"/>
      <c r="H10" s="6"/>
      <c r="I10" s="6"/>
      <c r="J10" s="6"/>
      <c r="K10" s="6"/>
      <c r="L10" s="6"/>
      <c r="M10" s="6"/>
      <c r="N10" s="5"/>
      <c r="O10" s="10"/>
      <c r="P10" s="10"/>
      <c r="Q10" s="10"/>
      <c r="R10" s="10"/>
      <c r="S10" s="10"/>
      <c r="T10" s="10"/>
    </row>
    <row r="11" spans="1:20" s="8" customFormat="1" ht="24.95" customHeight="1" x14ac:dyDescent="0.25">
      <c r="A11" s="17" t="s">
        <v>32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</row>
    <row r="12" spans="1:20" ht="24.95" customHeight="1" x14ac:dyDescent="0.25">
      <c r="A12" s="4" t="s">
        <v>10</v>
      </c>
      <c r="B12" s="4" t="s">
        <v>6</v>
      </c>
      <c r="C12" s="4" t="s">
        <v>52</v>
      </c>
      <c r="D12" s="4" t="s">
        <v>53</v>
      </c>
      <c r="E12" s="10">
        <v>1</v>
      </c>
      <c r="F12" s="5">
        <v>0.28611111111111115</v>
      </c>
      <c r="G12" s="6">
        <v>1</v>
      </c>
      <c r="H12" s="6"/>
      <c r="I12" s="6">
        <v>1</v>
      </c>
      <c r="J12" s="6"/>
      <c r="K12" s="6"/>
      <c r="L12" s="6">
        <v>1</v>
      </c>
      <c r="M12" s="6"/>
      <c r="N12" s="5">
        <f t="shared" ref="N12:N17" si="0">F12+$R$1*SUM(G12:M12)</f>
        <v>0.29652777777777783</v>
      </c>
      <c r="O12" s="10">
        <f t="shared" ref="O12:O17" si="1">RANK(N12,$N$12:$N$17,1)</f>
        <v>2</v>
      </c>
      <c r="P12" s="10">
        <v>1</v>
      </c>
      <c r="Q12" s="10">
        <v>1</v>
      </c>
      <c r="R12" s="10">
        <v>2</v>
      </c>
      <c r="S12" s="10">
        <f t="shared" ref="S12:S17" si="2">SUM(E12,O12:R12)</f>
        <v>7</v>
      </c>
      <c r="T12" s="10">
        <v>1</v>
      </c>
    </row>
    <row r="13" spans="1:20" ht="24.95" customHeight="1" x14ac:dyDescent="0.25">
      <c r="A13" s="4" t="s">
        <v>14</v>
      </c>
      <c r="B13" s="4" t="s">
        <v>15</v>
      </c>
      <c r="C13" s="4" t="s">
        <v>46</v>
      </c>
      <c r="D13" s="4" t="s">
        <v>47</v>
      </c>
      <c r="E13" s="10">
        <v>2</v>
      </c>
      <c r="F13" s="5">
        <v>0.31041666666666667</v>
      </c>
      <c r="G13" s="6"/>
      <c r="H13" s="6"/>
      <c r="I13" s="6"/>
      <c r="J13" s="6"/>
      <c r="K13" s="6"/>
      <c r="L13" s="6">
        <v>5</v>
      </c>
      <c r="M13" s="6"/>
      <c r="N13" s="5">
        <f t="shared" si="0"/>
        <v>0.32777777777777778</v>
      </c>
      <c r="O13" s="10">
        <f t="shared" si="1"/>
        <v>3</v>
      </c>
      <c r="P13" s="10">
        <v>4</v>
      </c>
      <c r="Q13" s="10">
        <v>2</v>
      </c>
      <c r="R13" s="10">
        <v>2</v>
      </c>
      <c r="S13" s="10">
        <f t="shared" si="2"/>
        <v>13</v>
      </c>
      <c r="T13" s="10">
        <v>2</v>
      </c>
    </row>
    <row r="14" spans="1:20" ht="24.95" customHeight="1" x14ac:dyDescent="0.25">
      <c r="A14" s="4" t="s">
        <v>12</v>
      </c>
      <c r="B14" s="4" t="s">
        <v>8</v>
      </c>
      <c r="C14" s="4" t="s">
        <v>42</v>
      </c>
      <c r="D14" s="4" t="s">
        <v>55</v>
      </c>
      <c r="E14" s="10">
        <v>2</v>
      </c>
      <c r="F14" s="5">
        <v>0.34027777777777773</v>
      </c>
      <c r="G14" s="6">
        <v>2</v>
      </c>
      <c r="H14" s="6"/>
      <c r="I14" s="6"/>
      <c r="J14" s="6"/>
      <c r="K14" s="6">
        <v>1</v>
      </c>
      <c r="L14" s="6">
        <v>5</v>
      </c>
      <c r="M14" s="6">
        <v>1</v>
      </c>
      <c r="N14" s="5">
        <f t="shared" si="0"/>
        <v>0.37152777777777773</v>
      </c>
      <c r="O14" s="10">
        <f t="shared" si="1"/>
        <v>4</v>
      </c>
      <c r="P14" s="10">
        <v>2</v>
      </c>
      <c r="Q14" s="10">
        <v>3</v>
      </c>
      <c r="R14" s="10">
        <v>2</v>
      </c>
      <c r="S14" s="10">
        <f t="shared" si="2"/>
        <v>13</v>
      </c>
      <c r="T14" s="10">
        <v>3</v>
      </c>
    </row>
    <row r="15" spans="1:20" ht="24.95" customHeight="1" x14ac:dyDescent="0.25">
      <c r="A15" s="4" t="s">
        <v>13</v>
      </c>
      <c r="B15" s="4" t="s">
        <v>6</v>
      </c>
      <c r="C15" s="4" t="s">
        <v>49</v>
      </c>
      <c r="D15" s="4" t="s">
        <v>48</v>
      </c>
      <c r="E15" s="10">
        <v>3</v>
      </c>
      <c r="F15" s="5">
        <v>0.42083333333333334</v>
      </c>
      <c r="G15" s="6"/>
      <c r="H15" s="6"/>
      <c r="I15" s="6">
        <v>1</v>
      </c>
      <c r="J15" s="6">
        <v>1</v>
      </c>
      <c r="K15" s="6"/>
      <c r="L15" s="6">
        <v>5</v>
      </c>
      <c r="M15" s="6"/>
      <c r="N15" s="5">
        <f t="shared" si="0"/>
        <v>0.44513888888888886</v>
      </c>
      <c r="O15" s="10">
        <f t="shared" si="1"/>
        <v>5</v>
      </c>
      <c r="P15" s="10">
        <v>3</v>
      </c>
      <c r="Q15" s="10">
        <v>1</v>
      </c>
      <c r="R15" s="10">
        <v>1</v>
      </c>
      <c r="S15" s="10">
        <f t="shared" si="2"/>
        <v>13</v>
      </c>
      <c r="T15" s="10">
        <v>4</v>
      </c>
    </row>
    <row r="16" spans="1:20" ht="24.95" customHeight="1" x14ac:dyDescent="0.25">
      <c r="A16" s="4" t="s">
        <v>66</v>
      </c>
      <c r="B16" s="4" t="s">
        <v>16</v>
      </c>
      <c r="C16" s="4" t="s">
        <v>59</v>
      </c>
      <c r="D16" s="4" t="s">
        <v>60</v>
      </c>
      <c r="E16" s="10">
        <v>5</v>
      </c>
      <c r="F16" s="5">
        <v>0.48819444444444443</v>
      </c>
      <c r="G16" s="6">
        <v>2</v>
      </c>
      <c r="H16" s="6"/>
      <c r="I16" s="6">
        <v>2</v>
      </c>
      <c r="J16" s="6"/>
      <c r="K16" s="6">
        <v>1</v>
      </c>
      <c r="L16" s="6">
        <v>5</v>
      </c>
      <c r="M16" s="6"/>
      <c r="N16" s="5">
        <f t="shared" si="0"/>
        <v>0.5229166666666667</v>
      </c>
      <c r="O16" s="10">
        <f t="shared" si="1"/>
        <v>6</v>
      </c>
      <c r="P16" s="10">
        <v>5</v>
      </c>
      <c r="Q16" s="10">
        <v>2</v>
      </c>
      <c r="R16" s="10">
        <v>3</v>
      </c>
      <c r="S16" s="10">
        <f t="shared" si="2"/>
        <v>21</v>
      </c>
      <c r="T16" s="10">
        <v>5</v>
      </c>
    </row>
    <row r="17" spans="1:20" ht="24.95" customHeight="1" x14ac:dyDescent="0.25">
      <c r="A17" s="4" t="s">
        <v>11</v>
      </c>
      <c r="B17" s="4" t="s">
        <v>4</v>
      </c>
      <c r="C17" s="4" t="s">
        <v>56</v>
      </c>
      <c r="D17" s="4" t="s">
        <v>55</v>
      </c>
      <c r="E17" s="10">
        <v>4</v>
      </c>
      <c r="F17" s="5">
        <v>0.25069444444444444</v>
      </c>
      <c r="G17" s="6"/>
      <c r="H17" s="6"/>
      <c r="I17" s="6">
        <v>1</v>
      </c>
      <c r="J17" s="6"/>
      <c r="K17" s="6"/>
      <c r="L17" s="6">
        <v>5</v>
      </c>
      <c r="M17" s="6"/>
      <c r="N17" s="5">
        <f t="shared" si="0"/>
        <v>0.27152777777777776</v>
      </c>
      <c r="O17" s="10">
        <f t="shared" si="1"/>
        <v>1</v>
      </c>
      <c r="P17" s="10">
        <v>5</v>
      </c>
      <c r="Q17" s="10">
        <v>5</v>
      </c>
      <c r="R17" s="10">
        <v>6</v>
      </c>
      <c r="S17" s="10">
        <f t="shared" si="2"/>
        <v>21</v>
      </c>
      <c r="T17" s="10">
        <v>6</v>
      </c>
    </row>
    <row r="19" spans="1:20" x14ac:dyDescent="0.25">
      <c r="B19" s="2" t="s">
        <v>62</v>
      </c>
      <c r="C19" s="13"/>
      <c r="D19" s="2" t="s">
        <v>63</v>
      </c>
    </row>
    <row r="21" spans="1:20" x14ac:dyDescent="0.25">
      <c r="B21" s="2" t="s">
        <v>64</v>
      </c>
      <c r="C21" s="13"/>
      <c r="D21" s="2" t="s">
        <v>65</v>
      </c>
    </row>
    <row r="36" spans="4:4" x14ac:dyDescent="0.25">
      <c r="D36" s="2">
        <f>2540/3</f>
        <v>846.66666666666663</v>
      </c>
    </row>
  </sheetData>
  <sortState ref="A12:T17">
    <sortCondition ref="T12:T17"/>
  </sortState>
  <mergeCells count="17">
    <mergeCell ref="F2:F3"/>
    <mergeCell ref="D2:D3"/>
    <mergeCell ref="A1:O1"/>
    <mergeCell ref="A4:T4"/>
    <mergeCell ref="A11:T11"/>
    <mergeCell ref="Q2:Q3"/>
    <mergeCell ref="R2:R3"/>
    <mergeCell ref="S2:S3"/>
    <mergeCell ref="T2:T3"/>
    <mergeCell ref="C2:C3"/>
    <mergeCell ref="P2:P3"/>
    <mergeCell ref="N2:N3"/>
    <mergeCell ref="O2:O3"/>
    <mergeCell ref="G2:M2"/>
    <mergeCell ref="A2:A3"/>
    <mergeCell ref="B2:B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2017-11-10T11:29:49Z</dcterms:modified>
</cp:coreProperties>
</file>